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A73A814C-A242-46FA-9E7C-DF7CA9452E4F}" xr6:coauthVersionLast="47" xr6:coauthVersionMax="47" xr10:uidLastSave="{00000000-0000-0000-0000-000000000000}"/>
  <bookViews>
    <workbookView xWindow="-108" yWindow="-108" windowWidth="23256" windowHeight="12576" xr2:uid="{D10DC0D8-3FD9-4F23-8075-1D51B7E5DFE5}"/>
  </bookViews>
  <sheets>
    <sheet name="Robertson EPL 20205 Point 1" sheetId="1" r:id="rId1"/>
  </sheets>
  <definedNames>
    <definedName name="_xlnm.Print_Area" localSheetId="0">'Robertson EPL 20205 Point 1'!$B$2:$M$26</definedName>
    <definedName name="_xlnm.Print_Titles" localSheetId="0">'Robertson EPL 20205 Point 1'!$2:$4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J14" i="1"/>
  <c r="I14" i="1"/>
  <c r="H14" i="1"/>
  <c r="G14" i="1"/>
  <c r="F14" i="1"/>
  <c r="L13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<sst xmlns="http://schemas.openxmlformats.org/spreadsheetml/2006/main" count="41" uniqueCount="35">
  <si>
    <t>ROBERTSON SEWAGE TREATMENT SYSTEM</t>
  </si>
  <si>
    <t>LICENCE NUMBER 20205</t>
  </si>
  <si>
    <t>Licencing Period 1 September 2023 - 30 August 2024</t>
  </si>
  <si>
    <t xml:space="preserve">  Test results for Discharge Monitoring Point 1</t>
  </si>
  <si>
    <t>SAMPLE ANALYSIS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</si>
  <si>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</si>
  <si>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</si>
  <si>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</si>
  <si>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</si>
  <si>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</si>
  <si>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</si>
  <si>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</si>
  <si>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</si>
  <si>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Date Taken</t>
  </si>
  <si>
    <t>Received by</t>
  </si>
  <si>
    <t xml:space="preserve">Reviewed by </t>
  </si>
  <si>
    <t>Published</t>
  </si>
  <si>
    <t>(mg/L)</t>
  </si>
  <si>
    <t>(mg/L) N</t>
  </si>
  <si>
    <t>TKN+NOX (mg/L)</t>
  </si>
  <si>
    <t>(mg/L) P</t>
  </si>
  <si>
    <t>pH units</t>
  </si>
  <si>
    <t>(CFU/100mL)</t>
  </si>
  <si>
    <t>There have not been any discharge to river since April 2023 - No sample data to report.</t>
  </si>
  <si>
    <t>50 percentile</t>
  </si>
  <si>
    <t>80 percentile</t>
  </si>
  <si>
    <t>90 percentile</t>
  </si>
  <si>
    <t>100 percentile</t>
  </si>
  <si>
    <t xml:space="preserve">*Oil &amp; Grease - Only required when discharging to the river. </t>
  </si>
  <si>
    <t>Licence Target</t>
  </si>
  <si>
    <t>6.5-8.5</t>
  </si>
  <si>
    <t>Exceedance Report</t>
  </si>
  <si>
    <t>Date</t>
  </si>
  <si>
    <t>Parameter</t>
  </si>
  <si>
    <t xml:space="preserve">      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</si>
</sst>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5" xfId="1" applyFont="1" applyBorder="1"/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0" borderId="4" xfId="1" applyFont="1" applyBorder="1"/>
    <xf numFmtId="0" fontId="2" fillId="0" borderId="0" xfId="1" applyFont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14" fontId="7" fillId="0" borderId="15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2" fontId="2" fillId="0" borderId="14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 vertical="center"/>
    </xf>
    <xf numFmtId="2" fontId="2" fillId="0" borderId="18" xfId="1" applyNumberFormat="1" applyFont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165" fontId="2" fillId="2" borderId="23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165" fontId="2" fillId="0" borderId="23" xfId="1" applyNumberFormat="1" applyFont="1" applyBorder="1" applyAlignment="1">
      <alignment horizontal="center" vertical="center"/>
    </xf>
    <xf numFmtId="2" fontId="2" fillId="0" borderId="22" xfId="1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65" fontId="2" fillId="2" borderId="26" xfId="1" applyNumberFormat="1" applyFont="1" applyFill="1" applyBorder="1" applyAlignment="1">
      <alignment horizontal="center" vertical="center"/>
    </xf>
    <xf numFmtId="2" fontId="2" fillId="2" borderId="25" xfId="1" applyNumberFormat="1" applyFont="1" applyFill="1" applyBorder="1" applyAlignment="1">
      <alignment horizontal="center" vertical="center"/>
    </xf>
    <xf numFmtId="165" fontId="2" fillId="0" borderId="26" xfId="1" applyNumberFormat="1" applyFont="1" applyBorder="1" applyAlignment="1">
      <alignment horizontal="center" vertical="center"/>
    </xf>
    <xf numFmtId="1" fontId="2" fillId="2" borderId="25" xfId="1" applyNumberFormat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165" fontId="2" fillId="3" borderId="7" xfId="1" applyNumberFormat="1" applyFont="1" applyFill="1" applyBorder="1" applyAlignment="1">
      <alignment horizontal="center" vertical="center"/>
    </xf>
    <xf numFmtId="2" fontId="2" fillId="3" borderId="7" xfId="1" applyNumberFormat="1" applyFont="1" applyFill="1" applyBorder="1" applyAlignment="1">
      <alignment horizontal="center" vertical="center"/>
    </xf>
    <xf numFmtId="1" fontId="2" fillId="3" borderId="7" xfId="1" applyNumberFormat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165" fontId="2" fillId="0" borderId="28" xfId="1" applyNumberFormat="1" applyFont="1" applyBorder="1" applyAlignment="1">
      <alignment horizontal="center" vertical="center"/>
    </xf>
    <xf numFmtId="2" fontId="2" fillId="0" borderId="28" xfId="1" applyNumberFormat="1" applyFont="1" applyBorder="1" applyAlignment="1">
      <alignment horizontal="center" vertical="center"/>
    </xf>
    <xf numFmtId="1" fontId="2" fillId="2" borderId="28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" fontId="2" fillId="2" borderId="13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" fontId="2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64" fontId="7" fillId="4" borderId="6" xfId="0" applyNumberFormat="1" applyFont="1" applyFill="1" applyBorder="1" applyAlignment="1">
      <alignment horizontal="left" vertical="center"/>
    </xf>
    <xf numFmtId="164" fontId="7" fillId="4" borderId="7" xfId="0" applyNumberFormat="1" applyFont="1" applyFill="1" applyBorder="1" applyAlignment="1">
      <alignment horizontal="left" vertical="center"/>
    </xf>
    <xf numFmtId="164" fontId="7" fillId="4" borderId="8" xfId="0" applyNumberFormat="1" applyFont="1" applyFill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2">
    <cellStyle name="Normal" xfId="0" builtinId="0"/>
    <cellStyle name="Normal 2" xfId="1" xr:uid="{A68F7725-F362-484D-A134-F0FF8A5D6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0B120-3625-4F78-A6C2-6D97A936B735}">
  <sheetPr>
    <tabColor rgb="FFFFC000"/>
    <pageSetUpPr fitToPage="1"/>
  </sheetPr>
  <dimension ref="A1:N26"/>
  <sheetViews>
    <sheetView tabSelected="1" zoomScale="85" zoomScaleNormal="85" zoomScalePage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ColWidth="9.109375" defaultRowHeight="13.8" x14ac:dyDescent="0.25"/>
  <cols>
    <col min="1" max="1" width="2" style="1" customWidth="1"/>
    <col min="2" max="2" width="16.33203125" style="2" bestFit="1" customWidth="1"/>
    <col min="3" max="3" width="14.6640625" style="3" customWidth="1"/>
    <col min="4" max="4" width="13.33203125" style="3" customWidth="1"/>
    <col min="5" max="5" width="14.6640625" style="2" bestFit="1" customWidth="1"/>
    <col min="6" max="8" width="14.6640625" style="3" customWidth="1"/>
    <col min="9" max="9" width="14.6640625" style="4" customWidth="1"/>
    <col min="10" max="10" width="14.6640625" style="5" customWidth="1"/>
    <col min="11" max="11" width="14.6640625" style="3" customWidth="1"/>
    <col min="12" max="12" width="14.6640625" style="6" customWidth="1"/>
    <col min="13" max="13" width="14.6640625" style="3" customWidth="1"/>
    <col min="14" max="16384" width="9.109375" style="1"/>
  </cols>
  <sheetData>
    <row r="1" spans="1:14" ht="14.4" thickBot="1" x14ac:dyDescent="0.3"/>
    <row r="2" spans="1:14" ht="26.25" customHeight="1" x14ac:dyDescent="0.4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4" ht="26.25" customHeight="1" x14ac:dyDescent="0.4"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4" ht="26.25" customHeight="1" thickBot="1" x14ac:dyDescent="0.3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4" ht="32.1" customHeight="1" thickBot="1" x14ac:dyDescent="0.3">
      <c r="A5" s="16"/>
      <c r="B5" s="17" t="s">
        <v>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4" s="21" customFormat="1" ht="28.2" thickBot="1" x14ac:dyDescent="0.3">
      <c r="B6" s="22" t="s">
        <v>4</v>
      </c>
      <c r="C6" s="23"/>
      <c r="D6" s="23"/>
      <c r="E6" s="24"/>
      <c r="F6" s="25" t="s">
        <v>5</v>
      </c>
      <c r="G6" s="25" t="s">
        <v>6</v>
      </c>
      <c r="H6" s="25" t="s">
        <v>7</v>
      </c>
      <c r="I6" s="26" t="s">
        <v>8</v>
      </c>
      <c r="J6" s="27" t="s">
        <v>9</v>
      </c>
      <c r="K6" s="28" t="s">
        <v>10</v>
      </c>
      <c r="L6" s="29" t="s">
        <v>11</v>
      </c>
      <c r="M6" s="30" t="s">
        <v>12</v>
      </c>
    </row>
    <row r="7" spans="1:14" s="21" customFormat="1" ht="33" customHeight="1" thickBot="1" x14ac:dyDescent="0.3">
      <c r="B7" s="31" t="s">
        <v>13</v>
      </c>
      <c r="C7" s="32" t="s">
        <v>14</v>
      </c>
      <c r="D7" s="33" t="s">
        <v>15</v>
      </c>
      <c r="E7" s="34" t="s">
        <v>16</v>
      </c>
      <c r="F7" s="33" t="s">
        <v>17</v>
      </c>
      <c r="G7" s="32" t="s">
        <v>17</v>
      </c>
      <c r="H7" s="32" t="s">
        <v>18</v>
      </c>
      <c r="I7" s="35" t="s">
        <v>19</v>
      </c>
      <c r="J7" s="36" t="s">
        <v>20</v>
      </c>
      <c r="K7" s="37" t="s">
        <v>21</v>
      </c>
      <c r="L7" s="38" t="s">
        <v>22</v>
      </c>
      <c r="M7" s="39" t="s">
        <v>17</v>
      </c>
    </row>
    <row r="8" spans="1:14" s="40" customFormat="1" ht="15" customHeight="1" thickBot="1" x14ac:dyDescent="0.3">
      <c r="B8" s="41" t="s">
        <v>23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4" s="40" customFormat="1" ht="15" customHeight="1" x14ac:dyDescent="0.25">
      <c r="B9" s="44"/>
      <c r="C9" s="45"/>
      <c r="D9" s="46"/>
      <c r="E9" s="47"/>
      <c r="G9" s="48"/>
      <c r="H9" s="49"/>
      <c r="I9" s="50"/>
      <c r="J9" s="51"/>
      <c r="K9" s="50"/>
      <c r="L9" s="49"/>
      <c r="M9" s="52"/>
    </row>
    <row r="10" spans="1:14" s="40" customFormat="1" ht="15" customHeight="1" x14ac:dyDescent="0.25">
      <c r="B10" s="44"/>
      <c r="C10" s="45"/>
      <c r="D10" s="46"/>
      <c r="E10" s="47"/>
      <c r="G10" s="48"/>
      <c r="H10" s="49"/>
      <c r="I10" s="50"/>
      <c r="J10" s="51"/>
      <c r="K10" s="50"/>
      <c r="L10" s="49"/>
      <c r="M10" s="52"/>
    </row>
    <row r="11" spans="1:14" s="40" customFormat="1" ht="15" customHeight="1" thickBot="1" x14ac:dyDescent="0.3">
      <c r="B11" s="53"/>
      <c r="C11" s="53"/>
      <c r="D11" s="54"/>
      <c r="E11" s="55"/>
      <c r="F11" s="56"/>
      <c r="G11" s="57"/>
      <c r="H11" s="58"/>
      <c r="I11" s="59"/>
      <c r="J11" s="58"/>
      <c r="K11" s="59"/>
      <c r="L11" s="57"/>
      <c r="M11" s="60"/>
    </row>
    <row r="12" spans="1:14" s="21" customFormat="1" ht="12.6" customHeight="1" x14ac:dyDescent="0.25">
      <c r="B12" s="61" t="s">
        <v>24</v>
      </c>
      <c r="C12" s="62"/>
      <c r="D12" s="62"/>
      <c r="E12" s="63"/>
      <c r="F12" s="64" t="e">
        <f>PERCENTILE(F8:F11,0.5)</f>
        <v>#NUM!</v>
      </c>
      <c r="G12" s="65" t="e">
        <f>PERCENTILE(G8:G11,0.5)</f>
        <v>#NUM!</v>
      </c>
      <c r="H12" s="65" t="e">
        <f>PERCENTILE(H8:H11,0.5)</f>
        <v>#NUM!</v>
      </c>
      <c r="I12" s="66" t="e">
        <f>PERCENTILE(I8:I11,0.5)</f>
        <v>#NUM!</v>
      </c>
      <c r="J12" s="67" t="e">
        <f>PERCENTILE(J8:J11,0.5)</f>
        <v>#NUM!</v>
      </c>
      <c r="K12" s="68"/>
      <c r="L12" s="69"/>
      <c r="M12" s="70"/>
    </row>
    <row r="13" spans="1:14" s="21" customFormat="1" ht="12.6" customHeight="1" x14ac:dyDescent="0.25">
      <c r="B13" s="71" t="s">
        <v>25</v>
      </c>
      <c r="C13" s="72"/>
      <c r="D13" s="72"/>
      <c r="E13" s="73"/>
      <c r="F13" s="74"/>
      <c r="G13" s="75"/>
      <c r="H13" s="75"/>
      <c r="I13" s="76"/>
      <c r="J13" s="77"/>
      <c r="K13" s="78"/>
      <c r="L13" s="79" t="e">
        <f>PERCENTILE(L8:L11,0.8)</f>
        <v>#NUM!</v>
      </c>
      <c r="M13" s="74"/>
    </row>
    <row r="14" spans="1:14" s="21" customFormat="1" ht="12.6" customHeight="1" x14ac:dyDescent="0.25">
      <c r="B14" s="71" t="s">
        <v>26</v>
      </c>
      <c r="C14" s="72"/>
      <c r="D14" s="72"/>
      <c r="E14" s="73"/>
      <c r="F14" s="80" t="e">
        <f>PERCENTILE(F8:F11,0.9)</f>
        <v>#NUM!</v>
      </c>
      <c r="G14" s="81" t="e">
        <f>PERCENTILE(G8:G11,0.9)</f>
        <v>#NUM!</v>
      </c>
      <c r="H14" s="81" t="e">
        <f>PERCENTILE(H8:H11,0.9)</f>
        <v>#NUM!</v>
      </c>
      <c r="I14" s="82" t="e">
        <f>PERCENTILE(I8:I11,0.9)</f>
        <v>#NUM!</v>
      </c>
      <c r="J14" s="83" t="e">
        <f>PERCENTILE(J8:J11,0.9)</f>
        <v>#NUM!</v>
      </c>
      <c r="K14" s="78"/>
      <c r="L14" s="75"/>
      <c r="M14" s="74"/>
    </row>
    <row r="15" spans="1:14" s="21" customFormat="1" ht="12.6" customHeight="1" thickBot="1" x14ac:dyDescent="0.3">
      <c r="B15" s="84" t="s">
        <v>27</v>
      </c>
      <c r="C15" s="85"/>
      <c r="D15" s="85"/>
      <c r="E15" s="86"/>
      <c r="F15" s="87"/>
      <c r="G15" s="87"/>
      <c r="H15" s="87"/>
      <c r="I15" s="88"/>
      <c r="J15" s="89"/>
      <c r="K15" s="90" t="e">
        <f>AVERAGE(K8:K11)</f>
        <v>#DIV/0!</v>
      </c>
      <c r="L15" s="91"/>
      <c r="M15" s="92"/>
    </row>
    <row r="16" spans="1:14" s="21" customFormat="1" ht="18.600000000000001" customHeight="1" thickBot="1" x14ac:dyDescent="0.3">
      <c r="B16" s="93" t="s">
        <v>28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</row>
    <row r="17" spans="2:13" s="21" customFormat="1" ht="12.6" customHeight="1" thickBot="1" x14ac:dyDescent="0.3">
      <c r="B17" s="96" t="s">
        <v>29</v>
      </c>
      <c r="C17" s="97"/>
      <c r="D17" s="97"/>
      <c r="E17" s="98"/>
      <c r="F17" s="99"/>
      <c r="G17" s="100"/>
      <c r="H17" s="100"/>
      <c r="I17" s="101"/>
      <c r="J17" s="102"/>
      <c r="K17" s="100"/>
      <c r="L17" s="103"/>
      <c r="M17" s="104"/>
    </row>
    <row r="18" spans="2:13" s="21" customFormat="1" ht="12.6" customHeight="1" thickBot="1" x14ac:dyDescent="0.3">
      <c r="B18" s="71" t="s">
        <v>24</v>
      </c>
      <c r="C18" s="72"/>
      <c r="D18" s="72"/>
      <c r="E18" s="72"/>
      <c r="F18" s="105">
        <v>5</v>
      </c>
      <c r="G18" s="105">
        <v>5</v>
      </c>
      <c r="H18" s="106"/>
      <c r="I18" s="107">
        <v>5</v>
      </c>
      <c r="J18" s="108">
        <v>0.2</v>
      </c>
      <c r="K18" s="106"/>
      <c r="L18" s="109"/>
      <c r="M18" s="110"/>
    </row>
    <row r="19" spans="2:13" s="21" customFormat="1" ht="12.6" customHeight="1" thickBot="1" x14ac:dyDescent="0.3">
      <c r="B19" s="71" t="s">
        <v>25</v>
      </c>
      <c r="C19" s="72"/>
      <c r="D19" s="72"/>
      <c r="E19" s="72"/>
      <c r="F19" s="111"/>
      <c r="G19" s="111"/>
      <c r="H19" s="111"/>
      <c r="I19" s="112"/>
      <c r="J19" s="113"/>
      <c r="K19" s="111"/>
      <c r="L19" s="114">
        <v>20</v>
      </c>
      <c r="M19" s="115"/>
    </row>
    <row r="20" spans="2:13" s="21" customFormat="1" ht="12.6" customHeight="1" thickBot="1" x14ac:dyDescent="0.3">
      <c r="B20" s="71" t="s">
        <v>26</v>
      </c>
      <c r="C20" s="72"/>
      <c r="D20" s="72"/>
      <c r="E20" s="72"/>
      <c r="F20" s="49">
        <v>10</v>
      </c>
      <c r="G20" s="49">
        <v>10</v>
      </c>
      <c r="H20" s="49">
        <v>1</v>
      </c>
      <c r="I20" s="116">
        <v>10</v>
      </c>
      <c r="J20" s="51">
        <v>0.3</v>
      </c>
      <c r="K20" s="117"/>
      <c r="L20" s="118"/>
      <c r="M20" s="110"/>
    </row>
    <row r="21" spans="2:13" s="21" customFormat="1" ht="14.4" thickBot="1" x14ac:dyDescent="0.3">
      <c r="B21" s="84" t="s">
        <v>27</v>
      </c>
      <c r="C21" s="85"/>
      <c r="D21" s="85"/>
      <c r="E21" s="86"/>
      <c r="F21" s="111"/>
      <c r="G21" s="111"/>
      <c r="H21" s="111"/>
      <c r="I21" s="112"/>
      <c r="J21" s="113"/>
      <c r="K21" s="119" t="s">
        <v>30</v>
      </c>
      <c r="L21" s="120"/>
      <c r="M21" s="115"/>
    </row>
    <row r="22" spans="2:13" s="21" customFormat="1" x14ac:dyDescent="0.25">
      <c r="B22" s="121"/>
      <c r="C22" s="121"/>
      <c r="D22" s="121"/>
      <c r="E22" s="122"/>
      <c r="F22" s="40"/>
      <c r="G22" s="40"/>
      <c r="H22" s="40"/>
      <c r="I22" s="50"/>
      <c r="J22" s="123"/>
      <c r="K22" s="40"/>
      <c r="L22" s="124"/>
      <c r="M22" s="40"/>
    </row>
    <row r="23" spans="2:13" s="21" customFormat="1" ht="14.4" thickBot="1" x14ac:dyDescent="0.3">
      <c r="B23" s="121"/>
      <c r="C23" s="121"/>
      <c r="D23" s="121"/>
      <c r="E23" s="122"/>
      <c r="F23" s="40"/>
      <c r="G23" s="40"/>
      <c r="H23" s="40"/>
      <c r="I23" s="50"/>
      <c r="J23" s="123"/>
      <c r="K23" s="40"/>
      <c r="L23" s="124"/>
      <c r="M23" s="40"/>
    </row>
    <row r="24" spans="2:13" s="21" customFormat="1" ht="14.4" thickBot="1" x14ac:dyDescent="0.3">
      <c r="B24" s="125" t="s">
        <v>31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2:13" s="21" customFormat="1" ht="14.4" thickBot="1" x14ac:dyDescent="0.3">
      <c r="B25" s="128" t="s">
        <v>32</v>
      </c>
      <c r="C25" s="129" t="s">
        <v>33</v>
      </c>
      <c r="D25" s="129"/>
      <c r="E25" s="130" t="s">
        <v>34</v>
      </c>
      <c r="F25" s="131"/>
      <c r="G25" s="131"/>
      <c r="H25" s="131"/>
      <c r="I25" s="131"/>
      <c r="J25" s="131"/>
      <c r="K25" s="131"/>
      <c r="L25" s="131"/>
      <c r="M25" s="132"/>
    </row>
    <row r="26" spans="2:13" s="21" customFormat="1" ht="19.350000000000001" customHeight="1" thickBot="1" x14ac:dyDescent="0.3">
      <c r="B26" s="133"/>
      <c r="C26" s="134"/>
      <c r="D26" s="134"/>
      <c r="E26" s="135"/>
      <c r="F26" s="136"/>
      <c r="G26" s="136"/>
      <c r="H26" s="136"/>
      <c r="I26" s="136"/>
      <c r="J26" s="136"/>
      <c r="K26" s="136"/>
      <c r="L26" s="136"/>
      <c r="M26" s="137"/>
    </row>
  </sheetData>
  <mergeCells count="18">
    <mergeCell ref="B19:E19"/>
    <mergeCell ref="B20:E20"/>
    <mergeCell ref="B21:E21"/>
    <mergeCell ref="B24:M24"/>
    <mergeCell ref="E25:M25"/>
    <mergeCell ref="E26:M26"/>
    <mergeCell ref="B12:E12"/>
    <mergeCell ref="B13:E13"/>
    <mergeCell ref="B14:E14"/>
    <mergeCell ref="B15:E15"/>
    <mergeCell ref="B16:M16"/>
    <mergeCell ref="B18:E18"/>
    <mergeCell ref="B2:M2"/>
    <mergeCell ref="B3:M3"/>
    <mergeCell ref="B4:M4"/>
    <mergeCell ref="B5:M5"/>
    <mergeCell ref="B6:E6"/>
    <mergeCell ref="B8:M8"/>
  </mergeCells>
  <printOptions horizontalCentered="1"/>
  <pageMargins left="1" right="1" top="1" bottom="1" header="0.5" footer="0.5"/>
  <pageSetup paperSize="9" scale="77" fitToHeight="0" orientation="landscape" verticalDpi="4294967294" r:id="rId1"/>
  <headerFooter alignWithMargins="0">
    <oddHeader>&amp;R&amp;G</oddHeader>
    <oddFooter>&amp;C
&amp;8&amp;K00-017Page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Robertson EPL 20205 Point 1</vt:lpstr>
      <vt:lpstr>'Robertson EPL 20205 Point 1'!Print_Area</vt:lpstr>
      <vt:lpstr>'Robertson EPL 20205 Point 1'!Print_Titles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2024-06-14T05:58:32Z</dcterms:created>
  <dcterms:modified xsi:type="dcterms:W3CDTF">2024-06-14T05:58:55Z</dcterms:modified>
</cp:coreProperties>
</file>