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A020F4BE-8E70-4D37-BF6A-E4513B929BF6}" xr6:coauthVersionLast="47" xr6:coauthVersionMax="47" xr10:uidLastSave="{00000000-0000-0000-0000-000000000000}"/>
  <bookViews>
    <workbookView xWindow="-120" yWindow="-120" windowWidth="29040" windowHeight="15840" xr2:uid="{3202D151-BBAE-4157-A276-34F7DE2F2EEE}"/>
  </bookViews>
  <sheets>
    <sheet name="Moss Vale EPL 1731 Report  " sheetId="1" r:id="rId1"/>
  </sheets>
  <externalReferences>
    <externalReference r:id="rId2"/>
  </externalReferences>
  <definedNames>
    <definedName name="_xlnm.Print_Area" localSheetId="0">'Moss Vale EPL 1731 Report  '!$A$1:$L$27</definedName>
    <definedName name="_xlnm.Print_Titles" localSheetId="0">'Moss Vale EPL 1731 Report 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E13" i="1"/>
  <c r="K10" i="1"/>
  <c r="J10" i="1"/>
  <c r="I10" i="1"/>
  <c r="H10" i="1"/>
  <c r="G10" i="1"/>
  <c r="F10" i="1"/>
  <c r="E10" i="1"/>
  <c r="K9" i="1"/>
  <c r="J9" i="1"/>
  <c r="I9" i="1"/>
  <c r="H9" i="1"/>
  <c r="G9" i="1"/>
  <c r="F9" i="1"/>
  <c r="E9" i="1"/>
  <c r="K8" i="1"/>
  <c r="J8" i="1"/>
  <c r="I8" i="1"/>
  <c r="H8" i="1"/>
  <c r="G8" i="1"/>
  <c r="F8" i="1"/>
  <c r="E8" i="1"/>
  <c r="K7" i="1"/>
  <c r="K14" i="1" s="1"/>
  <c r="J7" i="1"/>
  <c r="J16" i="1" s="1"/>
  <c r="I7" i="1"/>
  <c r="I15" i="1" s="1"/>
  <c r="H7" i="1"/>
  <c r="H13" i="1" s="1"/>
  <c r="G7" i="1"/>
  <c r="G15" i="1" s="1"/>
  <c r="F7" i="1"/>
  <c r="F13" i="1" s="1"/>
  <c r="E7" i="1"/>
  <c r="E15" i="1" s="1"/>
  <c r="I13" i="1" l="1"/>
  <c r="F15" i="1"/>
</calcChain>
</file>

<file path=xl/sharedStrings.xml><?xml version="1.0" encoding="utf-8"?>
<sst xmlns="http://schemas.openxmlformats.org/spreadsheetml/2006/main" count="54" uniqueCount="40">
  <si>
    <t>MOSS VALE SEWAGE TREATMENT SYSTEM</t>
  </si>
  <si>
    <t>LICENCE NUMBER 1731</t>
  </si>
  <si>
    <t>Licencing Period 1 May 2024 - 30 April 2025</t>
  </si>
  <si>
    <t>FINAL EFFLUENT MONITORING FORTNIGHTLY TEST RESULTS (POINT 1)</t>
  </si>
  <si>
    <t>SAMPLE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</si>
  <si>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</si>
  <si>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</si>
  <si>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</si>
  <si>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</si>
  <si>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</si>
  <si>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</si>
  <si>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</si>
  <si>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</si>
  <si>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</si>
  <si>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</si>
  <si>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</si>
  <si>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</si>
  <si>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</si>
  <si>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</si>
  <si>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</t>
  </si>
  <si>
    <t>(mg/L) P</t>
  </si>
  <si>
    <t>pH units</t>
  </si>
  <si>
    <t>(CFU/100mL)</t>
  </si>
  <si>
    <t>EH</t>
  </si>
  <si>
    <t>NA</t>
  </si>
  <si>
    <t>WM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</si>
  <si>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</si>
  <si>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</si>
  <si>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</si>
  <si>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</si>
  <si>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</si>
  <si>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</si>
  <si>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</si>
  <si>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</si>
  <si>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</si>
  <si>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</si>
  <si>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</si>
  <si>
    <t>High rainfall prior to testing date, approx 128mm.</t>
  </si>
  <si>
    <t>High rainfall prior to testing date, approx 153mm.</t>
  </si>
  <si>
    <t>Still processing high flow rates through UV system, from wet weather event. UV system has been cleaned and serviced.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</si>
</sst>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0.0"/>
    <numFmt numFmtId="166" formatCode="0.000"/>
  </numFmts>
  <fonts count="9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6" fontId="0" fillId="0" borderId="0" xfId="0" applyNumberFormat="1"/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/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/>
    <xf numFmtId="1" fontId="7" fillId="0" borderId="1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7" fillId="4" borderId="9" xfId="0" applyFont="1" applyFill="1" applyBorder="1"/>
    <xf numFmtId="0" fontId="7" fillId="4" borderId="0" xfId="0" applyFont="1" applyFill="1"/>
    <xf numFmtId="0" fontId="7" fillId="4" borderId="12" xfId="0" applyFont="1" applyFill="1" applyBorder="1"/>
    <xf numFmtId="0" fontId="7" fillId="0" borderId="0" xfId="0" applyFont="1" applyAlignment="1">
      <alignment horizontal="center"/>
    </xf>
    <xf numFmtId="0" fontId="7" fillId="3" borderId="12" xfId="0" applyFont="1" applyFill="1" applyBorder="1"/>
    <xf numFmtId="0" fontId="7" fillId="3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3" xfId="0" applyFont="1" applyFill="1" applyBorder="1"/>
    <xf numFmtId="0" fontId="8" fillId="0" borderId="0" xfId="0" applyFont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vertical="top"/>
    </xf>
    <xf numFmtId="16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5.%20Moss%20Vale%20EPA/Moss%20Vale%202024-2025.xlsx" TargetMode="External"/><Relationship Id="rId1" Type="http://schemas.openxmlformats.org/officeDocument/2006/relationships/externalLinkPath" Target="https://wingecarribeesc.sharepoint.com/teams/WaterSewer124/Shared%20Documents/1.%20Wastewater/4.%20EPA%20licence/5.%20Moss%20Vale%20EPA/Moss%20Vale%202024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ss Vale EPL 1731 Report  "/>
      <sheetName val="Moss Vale EPA Return"/>
      <sheetName val="Moss Vale Creek"/>
      <sheetName val="AR data "/>
    </sheetNames>
    <sheetDataSet>
      <sheetData sheetId="0"/>
      <sheetData sheetId="1">
        <row r="6">
          <cell r="D6">
            <v>1</v>
          </cell>
          <cell r="E6">
            <v>7</v>
          </cell>
          <cell r="F6">
            <v>3</v>
          </cell>
          <cell r="I6">
            <v>880</v>
          </cell>
          <cell r="J6">
            <v>4.26</v>
          </cell>
          <cell r="K6">
            <v>0.33100000000000002</v>
          </cell>
          <cell r="M6">
            <v>0.22</v>
          </cell>
        </row>
        <row r="7">
          <cell r="D7">
            <v>1</v>
          </cell>
          <cell r="E7">
            <v>7.2</v>
          </cell>
          <cell r="F7">
            <v>3</v>
          </cell>
          <cell r="I7">
            <v>8</v>
          </cell>
          <cell r="J7">
            <v>6.24</v>
          </cell>
          <cell r="K7">
            <v>0.27500000000000002</v>
          </cell>
          <cell r="M7">
            <v>0.61</v>
          </cell>
        </row>
        <row r="8">
          <cell r="D8">
            <v>1</v>
          </cell>
          <cell r="E8">
            <v>7</v>
          </cell>
          <cell r="F8">
            <v>1</v>
          </cell>
          <cell r="I8">
            <v>2600</v>
          </cell>
          <cell r="J8">
            <v>6.79</v>
          </cell>
          <cell r="K8">
            <v>0.49199999999999999</v>
          </cell>
          <cell r="M8">
            <v>0.35</v>
          </cell>
        </row>
        <row r="9">
          <cell r="D9">
            <v>1</v>
          </cell>
          <cell r="E9">
            <v>7.1</v>
          </cell>
          <cell r="F9">
            <v>2</v>
          </cell>
          <cell r="I9">
            <v>270</v>
          </cell>
          <cell r="J9">
            <v>6.22</v>
          </cell>
          <cell r="K9">
            <v>0.33</v>
          </cell>
          <cell r="M9">
            <v>1.29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A687-4C2D-4095-9554-9FAD242FD228}">
  <sheetPr>
    <tabColor rgb="FFFFC000"/>
    <pageSetUpPr fitToPage="1"/>
  </sheetPr>
  <dimension ref="A1:N29"/>
  <sheetViews>
    <sheetView tabSelected="1" topLeftCell="A2" zoomScale="115" zoomScaleNormal="115" workbookViewId="0">
      <selection activeCell="Q11" sqref="Q11"/>
    </sheetView>
  </sheetViews>
  <sheetFormatPr defaultRowHeight="12.75" x14ac:dyDescent="0.2"/>
  <cols>
    <col min="1" max="1" width="11.7109375" style="106" customWidth="1"/>
    <col min="2" max="2" width="13.5703125" style="106" customWidth="1"/>
    <col min="3" max="3" width="10.28515625" style="106" customWidth="1"/>
    <col min="4" max="4" width="13.7109375" style="106" customWidth="1"/>
    <col min="5" max="12" width="13.7109375" customWidth="1"/>
  </cols>
  <sheetData>
    <row r="1" spans="1:14" ht="25.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5.1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3.25" customHeight="1" thickBo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24" customHeight="1" thickBot="1" x14ac:dyDescent="0.3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4" s="14" customFormat="1" ht="26.25" thickBot="1" x14ac:dyDescent="0.25">
      <c r="A5" s="6" t="s">
        <v>4</v>
      </c>
      <c r="B5" s="7"/>
      <c r="C5" s="7"/>
      <c r="D5" s="8"/>
      <c r="E5" s="9" t="s">
        <v>5</v>
      </c>
      <c r="F5" s="10" t="s">
        <v>6</v>
      </c>
      <c r="G5" s="11" t="s">
        <v>7</v>
      </c>
      <c r="H5" s="10" t="s">
        <v>8</v>
      </c>
      <c r="I5" s="10" t="s">
        <v>9</v>
      </c>
      <c r="J5" s="10" t="s">
        <v>10</v>
      </c>
      <c r="K5" s="12" t="s">
        <v>11</v>
      </c>
      <c r="L5" s="13" t="s">
        <v>12</v>
      </c>
    </row>
    <row r="6" spans="1:14" ht="33.6" customHeight="1" thickBot="1" x14ac:dyDescent="0.25">
      <c r="A6" s="15" t="s">
        <v>13</v>
      </c>
      <c r="B6" s="16" t="s">
        <v>14</v>
      </c>
      <c r="C6" s="17" t="s">
        <v>15</v>
      </c>
      <c r="D6" s="18" t="s">
        <v>16</v>
      </c>
      <c r="E6" s="19" t="s">
        <v>17</v>
      </c>
      <c r="F6" s="20" t="s">
        <v>17</v>
      </c>
      <c r="G6" s="19" t="s">
        <v>18</v>
      </c>
      <c r="H6" s="19" t="s">
        <v>19</v>
      </c>
      <c r="I6" s="19" t="s">
        <v>20</v>
      </c>
      <c r="J6" s="21" t="s">
        <v>21</v>
      </c>
      <c r="K6" s="17" t="s">
        <v>22</v>
      </c>
      <c r="L6" s="22" t="s">
        <v>17</v>
      </c>
    </row>
    <row r="7" spans="1:14" ht="13.9" customHeight="1" x14ac:dyDescent="0.2">
      <c r="A7" s="23">
        <v>45426</v>
      </c>
      <c r="B7" s="24">
        <v>45435</v>
      </c>
      <c r="C7" s="25" t="s">
        <v>23</v>
      </c>
      <c r="D7" s="24">
        <v>45447</v>
      </c>
      <c r="E7" s="26">
        <f>'[1]Moss Vale EPA Return'!D6</f>
        <v>1</v>
      </c>
      <c r="F7" s="27">
        <f>'[1]Moss Vale EPA Return'!F6</f>
        <v>3</v>
      </c>
      <c r="G7" s="28">
        <f>'[1]Moss Vale EPA Return'!M6</f>
        <v>0.22</v>
      </c>
      <c r="H7" s="28">
        <f>'[1]Moss Vale EPA Return'!J6</f>
        <v>4.26</v>
      </c>
      <c r="I7" s="29">
        <f>'[1]Moss Vale EPA Return'!K6</f>
        <v>0.33100000000000002</v>
      </c>
      <c r="J7" s="28">
        <f>'[1]Moss Vale EPA Return'!E6</f>
        <v>7</v>
      </c>
      <c r="K7" s="30">
        <f>'[1]Moss Vale EPA Return'!I6</f>
        <v>880</v>
      </c>
      <c r="L7" s="31" t="s">
        <v>24</v>
      </c>
      <c r="N7" s="32"/>
    </row>
    <row r="8" spans="1:14" ht="13.9" customHeight="1" x14ac:dyDescent="0.2">
      <c r="A8" s="33">
        <v>45440</v>
      </c>
      <c r="B8" s="34">
        <v>45449</v>
      </c>
      <c r="C8" s="35" t="s">
        <v>25</v>
      </c>
      <c r="D8" s="36">
        <v>45457</v>
      </c>
      <c r="E8" s="37">
        <f>'[1]Moss Vale EPA Return'!D7</f>
        <v>1</v>
      </c>
      <c r="F8" s="38">
        <f>'[1]Moss Vale EPA Return'!F7</f>
        <v>3</v>
      </c>
      <c r="G8" s="39">
        <f>'[1]Moss Vale EPA Return'!M7</f>
        <v>0.61</v>
      </c>
      <c r="H8" s="40">
        <f>'[1]Moss Vale EPA Return'!J7</f>
        <v>6.24</v>
      </c>
      <c r="I8" s="41">
        <f>'[1]Moss Vale EPA Return'!K7</f>
        <v>0.27500000000000002</v>
      </c>
      <c r="J8" s="42">
        <f>'[1]Moss Vale EPA Return'!E7</f>
        <v>7.2</v>
      </c>
      <c r="K8" s="43">
        <f>'[1]Moss Vale EPA Return'!I7</f>
        <v>8</v>
      </c>
      <c r="L8" s="44" t="s">
        <v>24</v>
      </c>
      <c r="M8" s="45"/>
    </row>
    <row r="9" spans="1:14" s="50" customFormat="1" ht="13.9" customHeight="1" x14ac:dyDescent="0.2">
      <c r="A9" s="46">
        <v>45454</v>
      </c>
      <c r="B9" s="47">
        <v>45465</v>
      </c>
      <c r="C9" s="48" t="s">
        <v>23</v>
      </c>
      <c r="D9" s="47">
        <v>45471</v>
      </c>
      <c r="E9" s="37">
        <f>'[1]Moss Vale EPA Return'!D8</f>
        <v>1</v>
      </c>
      <c r="F9" s="38">
        <f>'[1]Moss Vale EPA Return'!F8</f>
        <v>1</v>
      </c>
      <c r="G9" s="39">
        <f>'[1]Moss Vale EPA Return'!M8</f>
        <v>0.35</v>
      </c>
      <c r="H9" s="40">
        <f>'[1]Moss Vale EPA Return'!J8</f>
        <v>6.79</v>
      </c>
      <c r="I9" s="41">
        <f>'[1]Moss Vale EPA Return'!K8</f>
        <v>0.49199999999999999</v>
      </c>
      <c r="J9" s="42">
        <f>'[1]Moss Vale EPA Return'!E8</f>
        <v>7</v>
      </c>
      <c r="K9" s="43">
        <f>'[1]Moss Vale EPA Return'!I8</f>
        <v>2600</v>
      </c>
      <c r="L9" s="49" t="s">
        <v>24</v>
      </c>
    </row>
    <row r="10" spans="1:14" s="50" customFormat="1" ht="13.9" customHeight="1" x14ac:dyDescent="0.2">
      <c r="A10" s="46">
        <v>45468</v>
      </c>
      <c r="B10" s="47">
        <v>45477</v>
      </c>
      <c r="C10" s="48" t="s">
        <v>23</v>
      </c>
      <c r="D10" s="47">
        <v>45490</v>
      </c>
      <c r="E10" s="37">
        <f>'[1]Moss Vale EPA Return'!D9</f>
        <v>1</v>
      </c>
      <c r="F10" s="38">
        <f>'[1]Moss Vale EPA Return'!F9</f>
        <v>2</v>
      </c>
      <c r="G10" s="39">
        <f>'[1]Moss Vale EPA Return'!M9</f>
        <v>1.29</v>
      </c>
      <c r="H10" s="40">
        <f>'[1]Moss Vale EPA Return'!J9</f>
        <v>6.22</v>
      </c>
      <c r="I10" s="41">
        <f>'[1]Moss Vale EPA Return'!K9</f>
        <v>0.33</v>
      </c>
      <c r="J10" s="42">
        <f>'[1]Moss Vale EPA Return'!E9</f>
        <v>7.1</v>
      </c>
      <c r="K10" s="43">
        <f>'[1]Moss Vale EPA Return'!I9</f>
        <v>270</v>
      </c>
      <c r="L10" s="49" t="s">
        <v>24</v>
      </c>
    </row>
    <row r="11" spans="1:14" s="50" customFormat="1" ht="13.9" customHeight="1" x14ac:dyDescent="0.2">
      <c r="A11" s="46"/>
      <c r="B11" s="47"/>
      <c r="C11" s="48"/>
      <c r="D11" s="47"/>
      <c r="E11" s="38"/>
      <c r="F11" s="51"/>
      <c r="G11" s="40"/>
      <c r="H11" s="40"/>
      <c r="I11" s="52"/>
      <c r="J11" s="40"/>
      <c r="K11" s="38"/>
      <c r="L11" s="53"/>
    </row>
    <row r="12" spans="1:14" s="50" customFormat="1" ht="13.9" customHeight="1" thickBot="1" x14ac:dyDescent="0.25">
      <c r="A12" s="54"/>
      <c r="B12" s="55"/>
      <c r="C12" s="56"/>
      <c r="D12" s="55"/>
      <c r="E12" s="57"/>
      <c r="F12" s="58"/>
      <c r="G12" s="59"/>
      <c r="H12" s="59"/>
      <c r="I12" s="60"/>
      <c r="J12" s="59"/>
      <c r="K12" s="57"/>
      <c r="L12" s="58"/>
    </row>
    <row r="13" spans="1:14" ht="13.15" customHeight="1" x14ac:dyDescent="0.2">
      <c r="A13" s="61" t="s">
        <v>26</v>
      </c>
      <c r="B13" s="62"/>
      <c r="C13" s="62"/>
      <c r="D13" s="63"/>
      <c r="E13" s="64">
        <f>PERCENTILE(E7:E12,0.5)</f>
        <v>1</v>
      </c>
      <c r="F13" s="64">
        <f>PERCENTILE(F7:F12,0.5)</f>
        <v>2.5</v>
      </c>
      <c r="G13" s="65"/>
      <c r="H13" s="41">
        <f>PERCENTILE(H7:H12,0.5)</f>
        <v>6.23</v>
      </c>
      <c r="I13" s="41">
        <f>PERCENTILE(I7:I12,0.5)</f>
        <v>0.33050000000000002</v>
      </c>
      <c r="J13" s="66"/>
      <c r="K13" s="65"/>
      <c r="L13" s="67"/>
    </row>
    <row r="14" spans="1:14" ht="13.15" customHeight="1" x14ac:dyDescent="0.2">
      <c r="A14" s="61" t="s">
        <v>27</v>
      </c>
      <c r="B14" s="62"/>
      <c r="C14" s="62"/>
      <c r="D14" s="63"/>
      <c r="E14" s="68"/>
      <c r="F14" s="69"/>
      <c r="G14" s="66"/>
      <c r="H14" s="70"/>
      <c r="I14" s="70"/>
      <c r="J14" s="66"/>
      <c r="K14" s="64">
        <f>IFERROR(PERCENTILE(K7:K12,0.8),"0")</f>
        <v>1568.0000000000005</v>
      </c>
      <c r="L14" s="67"/>
    </row>
    <row r="15" spans="1:14" ht="13.15" customHeight="1" x14ac:dyDescent="0.2">
      <c r="A15" s="61" t="s">
        <v>28</v>
      </c>
      <c r="B15" s="62"/>
      <c r="C15" s="62"/>
      <c r="D15" s="63"/>
      <c r="E15" s="37">
        <f>IFERROR(PERCENTILE(E6:E12,0.9),"0")</f>
        <v>1</v>
      </c>
      <c r="F15" s="64">
        <f>PERCENTILE(F7:F12,0.9)</f>
        <v>3</v>
      </c>
      <c r="G15" s="39">
        <f>IFERROR(PERCENTILE(G7:G12,0.9),"0")</f>
        <v>1.0860000000000001</v>
      </c>
      <c r="H15" s="41">
        <f>PERCENTILE(H7:H12,0.9)</f>
        <v>6.625</v>
      </c>
      <c r="I15" s="41">
        <f>IFERROR(PERCENTILE(I6:I12,0.9),"0")</f>
        <v>0.44370000000000004</v>
      </c>
      <c r="J15" s="66"/>
      <c r="K15" s="66"/>
      <c r="L15" s="67"/>
    </row>
    <row r="16" spans="1:14" ht="13.15" customHeight="1" x14ac:dyDescent="0.2">
      <c r="A16" s="61" t="s">
        <v>29</v>
      </c>
      <c r="B16" s="62"/>
      <c r="C16" s="62"/>
      <c r="D16" s="63"/>
      <c r="E16" s="71"/>
      <c r="F16" s="65"/>
      <c r="G16" s="65"/>
      <c r="H16" s="65"/>
      <c r="I16" s="65"/>
      <c r="J16" s="39">
        <f>IFERROR(PERCENTILE(J7:J12,1),"0")</f>
        <v>7.2</v>
      </c>
      <c r="K16" s="72"/>
      <c r="L16" s="67"/>
    </row>
    <row r="17" spans="1:12" ht="13.15" customHeight="1" x14ac:dyDescent="0.2">
      <c r="A17" s="73" t="s">
        <v>30</v>
      </c>
      <c r="B17" s="74"/>
      <c r="C17" s="74"/>
      <c r="D17" s="75"/>
      <c r="E17" s="76"/>
      <c r="F17" s="77"/>
      <c r="G17" s="77"/>
      <c r="H17" s="77"/>
      <c r="I17" s="77"/>
      <c r="J17" s="77"/>
      <c r="K17" s="77"/>
      <c r="L17" s="78"/>
    </row>
    <row r="18" spans="1:12" ht="13.15" customHeight="1" x14ac:dyDescent="0.2">
      <c r="A18" s="61" t="s">
        <v>26</v>
      </c>
      <c r="B18" s="62"/>
      <c r="C18" s="62"/>
      <c r="D18" s="63"/>
      <c r="E18" s="44">
        <v>7</v>
      </c>
      <c r="F18" s="79">
        <v>10</v>
      </c>
      <c r="G18" s="66"/>
      <c r="H18" s="79">
        <v>7</v>
      </c>
      <c r="I18" s="79">
        <v>0.5</v>
      </c>
      <c r="J18" s="66"/>
      <c r="K18" s="66"/>
      <c r="L18" s="80"/>
    </row>
    <row r="19" spans="1:12" ht="13.15" customHeight="1" x14ac:dyDescent="0.2">
      <c r="A19" s="61" t="s">
        <v>27</v>
      </c>
      <c r="B19" s="62"/>
      <c r="C19" s="62"/>
      <c r="D19" s="63"/>
      <c r="E19" s="81"/>
      <c r="F19" s="66"/>
      <c r="G19" s="66"/>
      <c r="H19" s="66"/>
      <c r="I19" s="66"/>
      <c r="J19" s="66"/>
      <c r="K19" s="79">
        <v>200</v>
      </c>
      <c r="L19" s="80"/>
    </row>
    <row r="20" spans="1:12" ht="13.15" customHeight="1" x14ac:dyDescent="0.2">
      <c r="A20" s="61" t="s">
        <v>28</v>
      </c>
      <c r="B20" s="62"/>
      <c r="C20" s="62"/>
      <c r="D20" s="63"/>
      <c r="E20" s="44">
        <v>10</v>
      </c>
      <c r="F20" s="79">
        <v>15</v>
      </c>
      <c r="G20" s="79">
        <v>2</v>
      </c>
      <c r="H20" s="79">
        <v>10</v>
      </c>
      <c r="I20" s="79">
        <v>1</v>
      </c>
      <c r="J20" s="66"/>
      <c r="K20" s="66"/>
      <c r="L20" s="67"/>
    </row>
    <row r="21" spans="1:12" ht="13.15" customHeight="1" thickBot="1" x14ac:dyDescent="0.25">
      <c r="A21" s="82" t="s">
        <v>29</v>
      </c>
      <c r="B21" s="83"/>
      <c r="C21" s="83"/>
      <c r="D21" s="84"/>
      <c r="E21" s="85"/>
      <c r="F21" s="86"/>
      <c r="G21" s="86"/>
      <c r="H21" s="86"/>
      <c r="I21" s="86"/>
      <c r="J21" s="87" t="s">
        <v>31</v>
      </c>
      <c r="K21" s="86"/>
      <c r="L21" s="88"/>
    </row>
    <row r="22" spans="1:12" ht="13.15" customHeight="1" x14ac:dyDescent="0.2">
      <c r="A22" s="89"/>
      <c r="B22" s="89"/>
      <c r="C22" s="89"/>
      <c r="D22" s="89"/>
      <c r="E22" s="79"/>
      <c r="F22" s="79"/>
      <c r="G22" s="79"/>
      <c r="H22" s="79"/>
      <c r="I22" s="79"/>
      <c r="J22" s="79"/>
      <c r="K22" s="79"/>
      <c r="L22" s="50"/>
    </row>
    <row r="23" spans="1:12" x14ac:dyDescent="0.2">
      <c r="A23" s="90" t="s">
        <v>32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2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</row>
    <row r="25" spans="1:12" x14ac:dyDescent="0.2">
      <c r="A25" s="96" t="s">
        <v>33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</row>
    <row r="26" spans="1:12" x14ac:dyDescent="0.2">
      <c r="A26" s="99" t="s">
        <v>34</v>
      </c>
      <c r="B26" s="100" t="s">
        <v>35</v>
      </c>
      <c r="C26" s="100"/>
      <c r="D26" s="101" t="s">
        <v>36</v>
      </c>
      <c r="E26" s="101"/>
      <c r="F26" s="101"/>
      <c r="G26" s="101"/>
      <c r="H26" s="101"/>
      <c r="I26" s="101"/>
      <c r="J26" s="101"/>
      <c r="K26" s="101"/>
      <c r="L26" s="101"/>
    </row>
    <row r="27" spans="1:12" x14ac:dyDescent="0.2">
      <c r="A27" s="102">
        <v>45426</v>
      </c>
      <c r="B27" s="103" t="s">
        <v>11</v>
      </c>
      <c r="C27" s="103"/>
      <c r="D27" s="103" t="s">
        <v>37</v>
      </c>
      <c r="E27" s="103"/>
      <c r="F27" s="103"/>
      <c r="G27" s="103"/>
      <c r="H27" s="103"/>
      <c r="I27" s="103"/>
      <c r="J27" s="103"/>
      <c r="K27" s="103"/>
      <c r="L27" s="103"/>
    </row>
    <row r="28" spans="1:12" x14ac:dyDescent="0.2">
      <c r="A28" s="104">
        <v>45454</v>
      </c>
      <c r="B28" s="103" t="s">
        <v>11</v>
      </c>
      <c r="C28" s="103"/>
      <c r="D28" s="103" t="s">
        <v>38</v>
      </c>
      <c r="E28" s="103"/>
      <c r="F28" s="103"/>
      <c r="G28" s="103"/>
      <c r="H28" s="103"/>
      <c r="I28" s="103"/>
      <c r="J28" s="103"/>
      <c r="K28" s="103"/>
      <c r="L28" s="103"/>
    </row>
    <row r="29" spans="1:12" x14ac:dyDescent="0.2">
      <c r="A29" s="104">
        <v>45468</v>
      </c>
      <c r="B29" s="103" t="s">
        <v>11</v>
      </c>
      <c r="C29" s="103"/>
      <c r="D29" s="105" t="s">
        <v>39</v>
      </c>
      <c r="E29" s="105"/>
      <c r="F29" s="105"/>
      <c r="G29" s="105"/>
      <c r="H29" s="105"/>
      <c r="I29" s="105"/>
      <c r="J29" s="105"/>
      <c r="K29" s="105"/>
      <c r="L29" s="105"/>
    </row>
  </sheetData>
  <mergeCells count="24">
    <mergeCell ref="B27:C27"/>
    <mergeCell ref="D27:L27"/>
    <mergeCell ref="B28:C28"/>
    <mergeCell ref="D28:L28"/>
    <mergeCell ref="B29:C29"/>
    <mergeCell ref="D29:L29"/>
    <mergeCell ref="A20:D20"/>
    <mergeCell ref="A21:D21"/>
    <mergeCell ref="A23:L23"/>
    <mergeCell ref="A25:L25"/>
    <mergeCell ref="B26:C26"/>
    <mergeCell ref="D26:L26"/>
    <mergeCell ref="A14:D14"/>
    <mergeCell ref="A15:D15"/>
    <mergeCell ref="A16:D16"/>
    <mergeCell ref="A17:D17"/>
    <mergeCell ref="A18:D18"/>
    <mergeCell ref="A19:D19"/>
    <mergeCell ref="A1:L1"/>
    <mergeCell ref="A2:L2"/>
    <mergeCell ref="A3:L3"/>
    <mergeCell ref="A4:L4"/>
    <mergeCell ref="A5:D5"/>
    <mergeCell ref="A13:D13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91" fitToHeight="0" orientation="landscape" verticalDpi="300" r:id="rId1"/>
  <headerFooter alignWithMargins="0">
    <oddHeader>&amp;R&amp;G</oddHeader>
    <oddFooter>&amp;C
&amp;8&amp;K00-021Page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Moss Vale EPL 1731 Report  </vt:lpstr>
      <vt:lpstr>'Moss Vale EPL 1731 Report  '!Print_Area</vt:lpstr>
      <vt:lpstr>'Moss Vale EPL 1731 Report 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2024-07-17T05:21:22Z</dcterms:created>
  <dcterms:modified xsi:type="dcterms:W3CDTF">2024-07-17T05:22:04Z</dcterms:modified>
</cp:coreProperties>
</file>